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990" activeTab="0"/>
  </bookViews>
  <sheets>
    <sheet name="STA Payroll test" sheetId="1" r:id="rId1"/>
  </sheets>
  <definedNames/>
  <calcPr fullCalcOnLoad="1"/>
</workbook>
</file>

<file path=xl/sharedStrings.xml><?xml version="1.0" encoding="utf-8"?>
<sst xmlns="http://schemas.openxmlformats.org/spreadsheetml/2006/main" count="66" uniqueCount="31">
  <si>
    <t>Possible Exodus Population</t>
  </si>
  <si>
    <t>This spreadsheet shows the total possible number of Israelites at the time of Exodus from the time of the going down to Egypt to the numbering on the plains of Moab, a period of about 240 years.</t>
  </si>
  <si>
    <t>The input figures may be changed. But the initial inputs gauge the possible population based on a reproductive period of 20 years per couple during which 7 children per couple are born.</t>
  </si>
  <si>
    <t>Incoming pop</t>
  </si>
  <si>
    <t>Exodus Population</t>
  </si>
  <si>
    <t>?</t>
  </si>
  <si>
    <t>Years in Bondage</t>
  </si>
  <si>
    <t>Total Estimated Population after 400 years of captivity:</t>
  </si>
  <si>
    <t>Inputs</t>
  </si>
  <si>
    <t>Initial # couples</t>
  </si>
  <si>
    <t>Adults:</t>
  </si>
  <si>
    <t># of children per couple</t>
  </si>
  <si>
    <t>children</t>
  </si>
  <si>
    <t>Generation in years</t>
  </si>
  <si>
    <t xml:space="preserve">Total </t>
  </si>
  <si>
    <t>Assume perfect fertility *</t>
  </si>
  <si>
    <t>Generation</t>
  </si>
  <si>
    <t>Bondage</t>
  </si>
  <si>
    <t>* perfect fertility (no early deaths) + 5 children ea couple</t>
  </si>
  <si>
    <t>Number</t>
  </si>
  <si>
    <t>Total Years</t>
  </si>
  <si>
    <t>Algebra</t>
  </si>
  <si>
    <t>couples</t>
  </si>
  <si>
    <t>x # of children every generation</t>
  </si>
  <si>
    <t># children total</t>
  </si>
  <si>
    <t># of couples</t>
  </si>
  <si>
    <t>Total living population over 10,000 at this time.</t>
  </si>
  <si>
    <t>This population is similar to that of the Book of Numbers.</t>
  </si>
  <si>
    <t># children</t>
  </si>
  <si>
    <t>Estimate 4 generations are alive any given point:</t>
  </si>
  <si>
    <t>Total Estimated Population 240 years after sojourn to Egypt:</t>
  </si>
</sst>
</file>

<file path=xl/styles.xml><?xml version="1.0" encoding="utf-8"?>
<styleSheet xmlns="http://schemas.openxmlformats.org/spreadsheetml/2006/main">
  <numFmts count="4">
    <numFmt numFmtId="164" formatCode="GENERAL"/>
    <numFmt numFmtId="165" formatCode="_(* #,##0.00_);_(* \(#,##0.00\);_(* \-??_);_(@_)"/>
    <numFmt numFmtId="166" formatCode="#,##0_);[RED]\(#,##0\)"/>
    <numFmt numFmtId="167" formatCode="#,##0"/>
  </numFmts>
  <fonts count="8">
    <font>
      <sz val="10"/>
      <name val="Arial"/>
      <family val="2"/>
    </font>
    <font>
      <b/>
      <sz val="16"/>
      <name val="Arial"/>
      <family val="2"/>
    </font>
    <font>
      <b/>
      <sz val="12"/>
      <name val="Arial"/>
      <family val="2"/>
    </font>
    <font>
      <b/>
      <sz val="8"/>
      <name val="Arial"/>
      <family val="2"/>
    </font>
    <font>
      <b/>
      <sz val="10"/>
      <name val="Arial"/>
      <family val="2"/>
    </font>
    <font>
      <sz val="8"/>
      <name val="Arial"/>
      <family val="2"/>
    </font>
    <font>
      <sz val="10"/>
      <color indexed="10"/>
      <name val="Arial"/>
      <family val="2"/>
    </font>
    <font>
      <b/>
      <sz val="9"/>
      <name val="Arial"/>
      <family val="2"/>
    </font>
  </fonts>
  <fills count="4">
    <fill>
      <patternFill/>
    </fill>
    <fill>
      <patternFill patternType="gray125"/>
    </fill>
    <fill>
      <patternFill patternType="solid">
        <fgColor indexed="22"/>
        <bgColor indexed="64"/>
      </patternFill>
    </fill>
    <fill>
      <patternFill patternType="solid">
        <fgColor indexed="55"/>
        <bgColor indexed="64"/>
      </patternFill>
    </fill>
  </fills>
  <borders count="10">
    <border>
      <left/>
      <right/>
      <top/>
      <bottom/>
      <diagonal/>
    </border>
    <border>
      <left>
        <color indexed="63"/>
      </left>
      <right>
        <color indexed="63"/>
      </right>
      <top>
        <color indexed="63"/>
      </top>
      <bottom style="thin">
        <color indexed="58"/>
      </bottom>
    </border>
    <border>
      <left style="thin">
        <color indexed="58"/>
      </left>
      <right>
        <color indexed="63"/>
      </right>
      <top style="thin">
        <color indexed="58"/>
      </top>
      <bottom>
        <color indexed="63"/>
      </bottom>
    </border>
    <border>
      <left>
        <color indexed="63"/>
      </left>
      <right>
        <color indexed="63"/>
      </right>
      <top style="thin">
        <color indexed="58"/>
      </top>
      <bottom>
        <color indexed="63"/>
      </bottom>
    </border>
    <border>
      <left>
        <color indexed="63"/>
      </left>
      <right style="thin">
        <color indexed="58"/>
      </right>
      <top style="thin">
        <color indexed="58"/>
      </top>
      <bottom>
        <color indexed="63"/>
      </bottom>
    </border>
    <border>
      <left style="thin">
        <color indexed="58"/>
      </left>
      <right>
        <color indexed="63"/>
      </right>
      <top>
        <color indexed="63"/>
      </top>
      <bottom>
        <color indexed="63"/>
      </bottom>
    </border>
    <border>
      <left>
        <color indexed="63"/>
      </left>
      <right style="thin">
        <color indexed="58"/>
      </right>
      <top>
        <color indexed="63"/>
      </top>
      <bottom>
        <color indexed="63"/>
      </bottom>
    </border>
    <border>
      <left>
        <color indexed="63"/>
      </left>
      <right>
        <color indexed="63"/>
      </right>
      <top style="thin">
        <color indexed="58"/>
      </top>
      <bottom style="double">
        <color indexed="58"/>
      </bottom>
    </border>
    <border>
      <left style="thin">
        <color indexed="58"/>
      </left>
      <right>
        <color indexed="63"/>
      </right>
      <top>
        <color indexed="63"/>
      </top>
      <bottom style="thin">
        <color indexed="58"/>
      </bottom>
    </border>
    <border>
      <left>
        <color indexed="63"/>
      </left>
      <right style="thin">
        <color indexed="58"/>
      </right>
      <top>
        <color indexed="63"/>
      </top>
      <bottom style="thin">
        <color indexed="5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5"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58">
    <xf numFmtId="164" fontId="0" fillId="0" borderId="0" xfId="0" applyAlignment="1">
      <alignment/>
    </xf>
    <xf numFmtId="166" fontId="0" fillId="0" borderId="0" xfId="15" applyNumberFormat="1" applyFont="1" applyFill="1" applyBorder="1" applyAlignment="1" applyProtection="1">
      <alignment/>
      <protection/>
    </xf>
    <xf numFmtId="164" fontId="1" fillId="0" borderId="0" xfId="0" applyFont="1" applyAlignment="1">
      <alignment vertical="center"/>
    </xf>
    <xf numFmtId="164" fontId="2" fillId="0" borderId="0" xfId="0" applyFont="1" applyAlignment="1">
      <alignment/>
    </xf>
    <xf numFmtId="164" fontId="0" fillId="0" borderId="0" xfId="0" applyAlignment="1">
      <alignment horizontal="center"/>
    </xf>
    <xf numFmtId="164" fontId="3" fillId="0" borderId="1" xfId="0" applyFont="1" applyBorder="1" applyAlignment="1">
      <alignment horizontal="center"/>
    </xf>
    <xf numFmtId="164" fontId="4" fillId="0" borderId="2" xfId="0" applyFont="1" applyBorder="1" applyAlignment="1">
      <alignment/>
    </xf>
    <xf numFmtId="164" fontId="0" fillId="0" borderId="3" xfId="0" applyFont="1" applyBorder="1" applyAlignment="1">
      <alignment/>
    </xf>
    <xf numFmtId="164" fontId="0" fillId="0" borderId="4" xfId="0" applyBorder="1" applyAlignment="1">
      <alignment/>
    </xf>
    <xf numFmtId="164" fontId="0" fillId="0" borderId="2" xfId="0" applyBorder="1" applyAlignment="1">
      <alignment/>
    </xf>
    <xf numFmtId="164" fontId="4" fillId="0" borderId="3" xfId="0" applyFont="1" applyBorder="1" applyAlignment="1">
      <alignment/>
    </xf>
    <xf numFmtId="167" fontId="0" fillId="0" borderId="3" xfId="0" applyNumberFormat="1" applyBorder="1" applyAlignment="1">
      <alignment/>
    </xf>
    <xf numFmtId="164" fontId="0" fillId="0" borderId="5" xfId="0" applyBorder="1" applyAlignment="1">
      <alignment/>
    </xf>
    <xf numFmtId="164" fontId="0" fillId="0" borderId="0" xfId="0" applyFont="1" applyBorder="1" applyAlignment="1">
      <alignment/>
    </xf>
    <xf numFmtId="164" fontId="0" fillId="0" borderId="6" xfId="0" applyBorder="1" applyAlignment="1">
      <alignment/>
    </xf>
    <xf numFmtId="164" fontId="4" fillId="0" borderId="0" xfId="0" applyFont="1" applyBorder="1" applyAlignment="1">
      <alignment/>
    </xf>
    <xf numFmtId="167" fontId="0" fillId="0" borderId="0" xfId="0" applyNumberFormat="1" applyBorder="1" applyAlignment="1">
      <alignment/>
    </xf>
    <xf numFmtId="167" fontId="4" fillId="0" borderId="7" xfId="0" applyNumberFormat="1" applyFont="1" applyBorder="1" applyAlignment="1">
      <alignment/>
    </xf>
    <xf numFmtId="164" fontId="0" fillId="0" borderId="8" xfId="0" applyBorder="1" applyAlignment="1">
      <alignment/>
    </xf>
    <xf numFmtId="164" fontId="5" fillId="0" borderId="1" xfId="0" applyFont="1" applyBorder="1" applyAlignment="1">
      <alignment/>
    </xf>
    <xf numFmtId="164" fontId="0" fillId="0" borderId="9" xfId="0" applyBorder="1" applyAlignment="1">
      <alignment/>
    </xf>
    <xf numFmtId="164" fontId="3" fillId="0" borderId="0" xfId="0" applyFont="1" applyAlignment="1">
      <alignment horizontal="center"/>
    </xf>
    <xf numFmtId="164" fontId="0" fillId="0" borderId="1" xfId="0" applyBorder="1" applyAlignment="1">
      <alignment/>
    </xf>
    <xf numFmtId="166" fontId="0" fillId="0" borderId="1" xfId="0" applyNumberFormat="1" applyBorder="1" applyAlignment="1">
      <alignment/>
    </xf>
    <xf numFmtId="164" fontId="5" fillId="0" borderId="0" xfId="0" applyFont="1" applyBorder="1" applyAlignment="1">
      <alignment/>
    </xf>
    <xf numFmtId="164" fontId="4" fillId="0" borderId="0" xfId="0" applyFont="1" applyBorder="1" applyAlignment="1">
      <alignment horizontal="center"/>
    </xf>
    <xf numFmtId="166" fontId="4" fillId="0" borderId="1" xfId="15" applyNumberFormat="1" applyFont="1" applyFill="1" applyBorder="1" applyAlignment="1" applyProtection="1">
      <alignment horizontal="center"/>
      <protection/>
    </xf>
    <xf numFmtId="166" fontId="0" fillId="0" borderId="1" xfId="15" applyNumberFormat="1" applyFont="1" applyFill="1" applyBorder="1" applyAlignment="1" applyProtection="1">
      <alignment/>
      <protection/>
    </xf>
    <xf numFmtId="164" fontId="4" fillId="2" borderId="5" xfId="0" applyFont="1" applyFill="1" applyBorder="1" applyAlignment="1">
      <alignment/>
    </xf>
    <xf numFmtId="164" fontId="4" fillId="2" borderId="6" xfId="0" applyFont="1" applyFill="1" applyBorder="1" applyAlignment="1">
      <alignment/>
    </xf>
    <xf numFmtId="166" fontId="4" fillId="2" borderId="0" xfId="15" applyNumberFormat="1" applyFont="1" applyFill="1" applyBorder="1" applyAlignment="1" applyProtection="1">
      <alignment/>
      <protection/>
    </xf>
    <xf numFmtId="164" fontId="4" fillId="0" borderId="0" xfId="0" applyFont="1" applyAlignment="1">
      <alignment horizontal="center"/>
    </xf>
    <xf numFmtId="164" fontId="4" fillId="0" borderId="0" xfId="0" applyFont="1" applyAlignment="1">
      <alignment/>
    </xf>
    <xf numFmtId="164" fontId="4" fillId="3" borderId="0" xfId="0" applyFont="1" applyFill="1" applyAlignment="1">
      <alignment/>
    </xf>
    <xf numFmtId="164" fontId="0" fillId="3" borderId="0" xfId="0" applyFill="1" applyAlignment="1">
      <alignment/>
    </xf>
    <xf numFmtId="164" fontId="5" fillId="0" borderId="0" xfId="0" applyFont="1" applyAlignment="1">
      <alignment/>
    </xf>
    <xf numFmtId="164" fontId="0" fillId="0" borderId="5" xfId="0" applyFont="1" applyFill="1" applyBorder="1" applyAlignment="1">
      <alignment/>
    </xf>
    <xf numFmtId="164" fontId="0" fillId="0" borderId="6" xfId="0" applyFill="1" applyBorder="1" applyAlignment="1">
      <alignment/>
    </xf>
    <xf numFmtId="166" fontId="6" fillId="0" borderId="0" xfId="15" applyNumberFormat="1" applyFont="1" applyFill="1" applyBorder="1" applyAlignment="1" applyProtection="1">
      <alignment/>
      <protection/>
    </xf>
    <xf numFmtId="164" fontId="0" fillId="0" borderId="0" xfId="0" applyFill="1" applyAlignment="1">
      <alignment/>
    </xf>
    <xf numFmtId="164" fontId="0" fillId="0" borderId="5" xfId="0" applyFont="1" applyBorder="1" applyAlignment="1">
      <alignment/>
    </xf>
    <xf numFmtId="164" fontId="7" fillId="3" borderId="0" xfId="0" applyFont="1" applyFill="1" applyAlignment="1">
      <alignment/>
    </xf>
    <xf numFmtId="164" fontId="4" fillId="3" borderId="2" xfId="0" applyFont="1" applyFill="1" applyBorder="1" applyAlignment="1">
      <alignment/>
    </xf>
    <xf numFmtId="164" fontId="4" fillId="3" borderId="3" xfId="0" applyFont="1" applyFill="1" applyBorder="1" applyAlignment="1">
      <alignment/>
    </xf>
    <xf numFmtId="164" fontId="4" fillId="3" borderId="4" xfId="0" applyFont="1" applyFill="1" applyBorder="1" applyAlignment="1">
      <alignment/>
    </xf>
    <xf numFmtId="164" fontId="0" fillId="3" borderId="5" xfId="0" applyFont="1" applyFill="1" applyBorder="1" applyAlignment="1">
      <alignment/>
    </xf>
    <xf numFmtId="166" fontId="0" fillId="3" borderId="0" xfId="0" applyNumberFormat="1" applyFill="1" applyBorder="1" applyAlignment="1">
      <alignment/>
    </xf>
    <xf numFmtId="164" fontId="0" fillId="3" borderId="6" xfId="0" applyFill="1" applyBorder="1" applyAlignment="1">
      <alignment/>
    </xf>
    <xf numFmtId="166" fontId="0" fillId="3" borderId="1" xfId="0" applyNumberFormat="1" applyFill="1" applyBorder="1" applyAlignment="1">
      <alignment/>
    </xf>
    <xf numFmtId="164" fontId="4" fillId="3" borderId="5" xfId="0" applyFont="1" applyFill="1" applyBorder="1" applyAlignment="1">
      <alignment/>
    </xf>
    <xf numFmtId="166" fontId="4" fillId="3" borderId="0" xfId="0" applyNumberFormat="1" applyFont="1" applyFill="1" applyBorder="1" applyAlignment="1">
      <alignment/>
    </xf>
    <xf numFmtId="164" fontId="4" fillId="3" borderId="6" xfId="0" applyFont="1" applyFill="1" applyBorder="1" applyAlignment="1">
      <alignment/>
    </xf>
    <xf numFmtId="164" fontId="0" fillId="3" borderId="0" xfId="0" applyFont="1" applyFill="1" applyBorder="1" applyAlignment="1">
      <alignment/>
    </xf>
    <xf numFmtId="164" fontId="4" fillId="2" borderId="8" xfId="0" applyFont="1" applyFill="1" applyBorder="1" applyAlignment="1">
      <alignment/>
    </xf>
    <xf numFmtId="164" fontId="4" fillId="2" borderId="9" xfId="0" applyFont="1" applyFill="1" applyBorder="1" applyAlignment="1">
      <alignment/>
    </xf>
    <xf numFmtId="164" fontId="0" fillId="3" borderId="8" xfId="0" applyFill="1" applyBorder="1" applyAlignment="1">
      <alignment/>
    </xf>
    <xf numFmtId="164" fontId="0" fillId="3" borderId="1" xfId="0" applyFill="1" applyBorder="1" applyAlignment="1">
      <alignment/>
    </xf>
    <xf numFmtId="164" fontId="0" fillId="3" borderId="9" xfId="0" applyFill="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B2B2B2"/>
      <rgbColor rgb="00003366"/>
      <rgbColor rgb="00339966"/>
      <rgbColor rgb="00141312"/>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1:P55"/>
  <sheetViews>
    <sheetView showGridLines="0" tabSelected="1" workbookViewId="0" topLeftCell="A19">
      <selection activeCell="G44" sqref="G44"/>
    </sheetView>
  </sheetViews>
  <sheetFormatPr defaultColWidth="9.140625" defaultRowHeight="12.75"/>
  <cols>
    <col min="5" max="5" width="19.7109375" style="0" customWidth="1"/>
    <col min="6" max="6" width="12.57421875" style="0" customWidth="1"/>
    <col min="7" max="7" width="16.7109375" style="1" customWidth="1"/>
    <col min="8" max="8" width="11.57421875" style="0" customWidth="1"/>
    <col min="9" max="9" width="11.140625" style="0" customWidth="1"/>
    <col min="11" max="11" width="17.28125" style="0" customWidth="1"/>
    <col min="12" max="12" width="16.7109375" style="0" customWidth="1"/>
  </cols>
  <sheetData>
    <row r="1" ht="39.75" customHeight="1">
      <c r="B1" s="2" t="s">
        <v>0</v>
      </c>
    </row>
    <row r="2" ht="16.5">
      <c r="B2" s="3" t="s">
        <v>1</v>
      </c>
    </row>
    <row r="3" ht="16.5">
      <c r="B3" s="3" t="s">
        <v>2</v>
      </c>
    </row>
    <row r="4" ht="14.25"/>
    <row r="5" ht="14.25"/>
    <row r="9" spans="4:6" ht="12.75">
      <c r="D9" t="s">
        <v>3</v>
      </c>
      <c r="F9" s="4">
        <v>75</v>
      </c>
    </row>
    <row r="10" spans="4:6" ht="12.75">
      <c r="D10" t="s">
        <v>4</v>
      </c>
      <c r="F10" s="4" t="s">
        <v>5</v>
      </c>
    </row>
    <row r="11" spans="4:6" ht="12.75">
      <c r="D11" t="s">
        <v>6</v>
      </c>
      <c r="F11" s="4">
        <v>200</v>
      </c>
    </row>
    <row r="12" spans="10:13" ht="12.75">
      <c r="J12" s="5" t="s">
        <v>7</v>
      </c>
      <c r="K12" s="5"/>
      <c r="L12" s="5"/>
      <c r="M12" s="5"/>
    </row>
    <row r="13" spans="4:13" ht="12.75">
      <c r="D13" s="6" t="s">
        <v>8</v>
      </c>
      <c r="E13" s="7" t="s">
        <v>9</v>
      </c>
      <c r="F13" s="8">
        <v>30</v>
      </c>
      <c r="J13" s="9"/>
      <c r="K13" s="10" t="s">
        <v>10</v>
      </c>
      <c r="L13" s="11">
        <f aca="true" t="shared" si="0" ref="L13:L14">+K51</f>
        <v>79209716.86523438</v>
      </c>
      <c r="M13" s="8"/>
    </row>
    <row r="14" spans="4:13" ht="12.75">
      <c r="D14" s="12"/>
      <c r="E14" s="13" t="s">
        <v>11</v>
      </c>
      <c r="F14" s="14">
        <v>7</v>
      </c>
      <c r="J14" s="12"/>
      <c r="K14" s="15" t="s">
        <v>12</v>
      </c>
      <c r="L14" s="16">
        <f t="shared" si="0"/>
        <v>202753230.48339844</v>
      </c>
      <c r="M14" s="14"/>
    </row>
    <row r="15" spans="4:13" ht="14.25">
      <c r="D15" s="12"/>
      <c r="E15" s="13" t="s">
        <v>13</v>
      </c>
      <c r="F15" s="14">
        <v>20</v>
      </c>
      <c r="J15" s="12"/>
      <c r="K15" s="15" t="s">
        <v>14</v>
      </c>
      <c r="L15" s="17">
        <f>SUM(L13:L14)</f>
        <v>281962947.3486328</v>
      </c>
      <c r="M15" s="14"/>
    </row>
    <row r="16" spans="4:13" ht="14.25">
      <c r="D16" s="18"/>
      <c r="E16" s="19" t="s">
        <v>15</v>
      </c>
      <c r="F16" s="20"/>
      <c r="H16" s="21" t="s">
        <v>16</v>
      </c>
      <c r="I16" s="21" t="s">
        <v>17</v>
      </c>
      <c r="J16" s="18"/>
      <c r="K16" s="22"/>
      <c r="L16" s="23">
        <f>+L15-K53</f>
        <v>0</v>
      </c>
      <c r="M16" s="20"/>
    </row>
    <row r="17" spans="3:9" ht="12.75">
      <c r="C17" s="24" t="s">
        <v>18</v>
      </c>
      <c r="H17" s="5" t="s">
        <v>19</v>
      </c>
      <c r="I17" s="5" t="s">
        <v>20</v>
      </c>
    </row>
    <row r="18" spans="8:9" ht="12.75">
      <c r="H18" s="21"/>
      <c r="I18" s="21"/>
    </row>
    <row r="19" spans="5:9" ht="12.75">
      <c r="E19" s="25" t="s">
        <v>21</v>
      </c>
      <c r="F19" s="25"/>
      <c r="G19" s="26" t="s">
        <v>8</v>
      </c>
      <c r="H19" s="21"/>
      <c r="I19" s="21"/>
    </row>
    <row r="20" spans="5:7" ht="12.75">
      <c r="E20" s="9" t="s">
        <v>22</v>
      </c>
      <c r="F20" s="8"/>
      <c r="G20" s="1">
        <f>F13</f>
        <v>30</v>
      </c>
    </row>
    <row r="21" spans="5:7" ht="12.75">
      <c r="E21" s="12" t="s">
        <v>23</v>
      </c>
      <c r="F21" s="14"/>
      <c r="G21" s="27">
        <f>+F$14</f>
        <v>7</v>
      </c>
    </row>
    <row r="22" spans="5:9" ht="12.75">
      <c r="E22" s="28" t="s">
        <v>24</v>
      </c>
      <c r="F22" s="29"/>
      <c r="G22" s="30">
        <f>+G21*G20</f>
        <v>210</v>
      </c>
      <c r="H22" s="31">
        <v>1</v>
      </c>
      <c r="I22" s="32">
        <f>+F15</f>
        <v>20</v>
      </c>
    </row>
    <row r="23" spans="5:7" ht="12.75">
      <c r="E23" s="12" t="s">
        <v>25</v>
      </c>
      <c r="F23" s="14"/>
      <c r="G23" s="1">
        <f>+G22/2</f>
        <v>105</v>
      </c>
    </row>
    <row r="24" spans="5:7" ht="12.75">
      <c r="E24" s="12" t="s">
        <v>23</v>
      </c>
      <c r="F24" s="14"/>
      <c r="G24" s="27">
        <f>+F$14</f>
        <v>7</v>
      </c>
    </row>
    <row r="25" spans="5:9" ht="12.75">
      <c r="E25" s="28" t="s">
        <v>24</v>
      </c>
      <c r="F25" s="29"/>
      <c r="G25" s="30">
        <f>+G24*G23</f>
        <v>735</v>
      </c>
      <c r="H25" s="31">
        <f>+H22+1</f>
        <v>2</v>
      </c>
      <c r="I25" s="32">
        <f>+I22+F$15</f>
        <v>40</v>
      </c>
    </row>
    <row r="26" spans="5:7" ht="12.75">
      <c r="E26" s="12" t="s">
        <v>25</v>
      </c>
      <c r="F26" s="14"/>
      <c r="G26" s="1">
        <f>+G25/2</f>
        <v>367.5</v>
      </c>
    </row>
    <row r="27" spans="5:7" ht="12.75">
      <c r="E27" s="12" t="s">
        <v>23</v>
      </c>
      <c r="F27" s="14"/>
      <c r="G27" s="27">
        <f>+F$14</f>
        <v>7</v>
      </c>
    </row>
    <row r="28" spans="5:9" ht="12.75">
      <c r="E28" s="28" t="s">
        <v>24</v>
      </c>
      <c r="F28" s="29"/>
      <c r="G28" s="30">
        <f>+G27*G26</f>
        <v>2572.5</v>
      </c>
      <c r="H28" s="31">
        <f>+H25+1</f>
        <v>3</v>
      </c>
      <c r="I28" s="32">
        <f>+I25+F$15</f>
        <v>60</v>
      </c>
    </row>
    <row r="29" spans="5:7" ht="12.75">
      <c r="E29" s="12" t="s">
        <v>25</v>
      </c>
      <c r="F29" s="14"/>
      <c r="G29" s="1">
        <f>+G28/2</f>
        <v>1286.25</v>
      </c>
    </row>
    <row r="30" spans="5:7" ht="12.75">
      <c r="E30" s="12" t="s">
        <v>23</v>
      </c>
      <c r="F30" s="14"/>
      <c r="G30" s="27">
        <f>+F$14</f>
        <v>7</v>
      </c>
    </row>
    <row r="31" spans="5:12" s="32" customFormat="1" ht="14.25">
      <c r="E31" s="28" t="s">
        <v>24</v>
      </c>
      <c r="F31" s="29"/>
      <c r="G31" s="30">
        <f>+G30*G29</f>
        <v>9003.75</v>
      </c>
      <c r="H31" s="31">
        <f>+H28+1</f>
        <v>4</v>
      </c>
      <c r="I31" s="32">
        <f>+I28+F$15</f>
        <v>80</v>
      </c>
      <c r="J31" s="33" t="s">
        <v>26</v>
      </c>
      <c r="K31" s="34"/>
      <c r="L31" s="33"/>
    </row>
    <row r="32" spans="5:7" ht="12.75">
      <c r="E32" s="12" t="s">
        <v>25</v>
      </c>
      <c r="F32" s="14"/>
      <c r="G32" s="1">
        <f>+G31/2</f>
        <v>4501.875</v>
      </c>
    </row>
    <row r="33" spans="5:7" ht="12.75">
      <c r="E33" s="12" t="s">
        <v>23</v>
      </c>
      <c r="F33" s="14"/>
      <c r="G33" s="27">
        <f>+F$14</f>
        <v>7</v>
      </c>
    </row>
    <row r="34" spans="5:9" s="32" customFormat="1" ht="12.75">
      <c r="E34" s="28" t="s">
        <v>24</v>
      </c>
      <c r="F34" s="29"/>
      <c r="G34" s="30">
        <f>+G33*G32</f>
        <v>31513.125</v>
      </c>
      <c r="H34" s="31">
        <f>+H31+1</f>
        <v>5</v>
      </c>
      <c r="I34" s="32">
        <f>+I31+F$15</f>
        <v>100</v>
      </c>
    </row>
    <row r="35" spans="5:7" ht="12.75">
      <c r="E35" s="12" t="s">
        <v>25</v>
      </c>
      <c r="F35" s="14"/>
      <c r="G35" s="1">
        <f>+G34/2</f>
        <v>15756.5625</v>
      </c>
    </row>
    <row r="36" spans="5:7" ht="12.75">
      <c r="E36" s="12" t="s">
        <v>23</v>
      </c>
      <c r="F36" s="14"/>
      <c r="G36" s="27">
        <f>+F$14</f>
        <v>7</v>
      </c>
    </row>
    <row r="37" spans="5:9" s="32" customFormat="1" ht="12.75">
      <c r="E37" s="28" t="s">
        <v>24</v>
      </c>
      <c r="F37" s="29"/>
      <c r="G37" s="30">
        <f>+G36*G35</f>
        <v>110295.9375</v>
      </c>
      <c r="H37" s="31">
        <f>+H34+1</f>
        <v>6</v>
      </c>
      <c r="I37" s="32">
        <f>+I34+F$15</f>
        <v>120</v>
      </c>
    </row>
    <row r="38" spans="5:7" ht="12.75">
      <c r="E38" s="12" t="s">
        <v>25</v>
      </c>
      <c r="F38" s="14"/>
      <c r="G38" s="1">
        <f>+G37/2</f>
        <v>55147.96875</v>
      </c>
    </row>
    <row r="39" spans="5:7" ht="12.75">
      <c r="E39" s="12" t="s">
        <v>23</v>
      </c>
      <c r="F39" s="14"/>
      <c r="G39" s="27">
        <f>+F$14</f>
        <v>7</v>
      </c>
    </row>
    <row r="40" spans="5:9" s="32" customFormat="1" ht="12.75">
      <c r="E40" s="28" t="s">
        <v>24</v>
      </c>
      <c r="F40" s="29"/>
      <c r="G40" s="30">
        <f>+G39*G38</f>
        <v>386035.78125</v>
      </c>
      <c r="H40" s="31">
        <f>+H37+1</f>
        <v>7</v>
      </c>
      <c r="I40" s="32">
        <f>+I37+F$15</f>
        <v>140</v>
      </c>
    </row>
    <row r="41" spans="5:7" ht="12.75">
      <c r="E41" s="12" t="s">
        <v>25</v>
      </c>
      <c r="F41" s="14"/>
      <c r="G41" s="1">
        <f>+G40/2</f>
        <v>193017.890625</v>
      </c>
    </row>
    <row r="42" spans="5:7" ht="12.75">
      <c r="E42" s="12" t="s">
        <v>23</v>
      </c>
      <c r="F42" s="14"/>
      <c r="G42" s="27">
        <f>+F$14</f>
        <v>7</v>
      </c>
    </row>
    <row r="43" spans="5:10" s="32" customFormat="1" ht="14.25">
      <c r="E43" s="28" t="s">
        <v>24</v>
      </c>
      <c r="F43" s="29"/>
      <c r="G43" s="30">
        <f>+G42*G41</f>
        <v>1351125.234375</v>
      </c>
      <c r="H43" s="31">
        <f>+H40+1</f>
        <v>8</v>
      </c>
      <c r="I43" s="32">
        <f>+I40+F$15</f>
        <v>160</v>
      </c>
      <c r="J43"/>
    </row>
    <row r="44" spans="5:13" ht="14.25">
      <c r="E44" s="12" t="s">
        <v>25</v>
      </c>
      <c r="F44" s="14"/>
      <c r="G44" s="1">
        <f>+G43/2</f>
        <v>675562.6171875</v>
      </c>
      <c r="J44" s="33" t="s">
        <v>27</v>
      </c>
      <c r="K44" s="34"/>
      <c r="L44" s="34"/>
      <c r="M44" s="34"/>
    </row>
    <row r="45" spans="5:7" ht="14.25">
      <c r="E45" s="12" t="s">
        <v>23</v>
      </c>
      <c r="F45" s="14"/>
      <c r="G45" s="27">
        <f>+F$14</f>
        <v>7</v>
      </c>
    </row>
    <row r="46" spans="3:9" s="32" customFormat="1" ht="14.25">
      <c r="C46" s="35"/>
      <c r="E46" s="28" t="s">
        <v>24</v>
      </c>
      <c r="F46" s="29"/>
      <c r="G46" s="30">
        <f>+G45*G44</f>
        <v>4728938.3203125</v>
      </c>
      <c r="H46" s="31">
        <f>+H43+1</f>
        <v>9</v>
      </c>
      <c r="I46" s="32">
        <f>+I43+F$15</f>
        <v>180</v>
      </c>
    </row>
    <row r="47" spans="5:9" ht="14.25">
      <c r="E47" s="36" t="s">
        <v>25</v>
      </c>
      <c r="F47" s="37"/>
      <c r="G47" s="38">
        <f>+G46/2</f>
        <v>2364469.16015625</v>
      </c>
      <c r="H47" s="39"/>
      <c r="I47" s="39"/>
    </row>
    <row r="48" spans="5:13" ht="14.25">
      <c r="E48" s="40" t="s">
        <v>28</v>
      </c>
      <c r="F48" s="14"/>
      <c r="G48" s="27">
        <f>+F$14</f>
        <v>7</v>
      </c>
      <c r="J48" s="41" t="s">
        <v>29</v>
      </c>
      <c r="K48" s="34"/>
      <c r="L48" s="34"/>
      <c r="M48" s="34"/>
    </row>
    <row r="49" spans="3:16" s="32" customFormat="1" ht="14.25">
      <c r="C49" s="35"/>
      <c r="D49"/>
      <c r="E49" s="28" t="s">
        <v>24</v>
      </c>
      <c r="F49" s="29"/>
      <c r="G49" s="30">
        <f>+G48*G47</f>
        <v>16551284.12109375</v>
      </c>
      <c r="H49" s="31">
        <f>+H46+1</f>
        <v>10</v>
      </c>
      <c r="I49" s="32">
        <f>+I46+F$15</f>
        <v>200</v>
      </c>
      <c r="J49" s="41" t="s">
        <v>30</v>
      </c>
      <c r="K49" s="34"/>
      <c r="L49" s="34"/>
      <c r="M49" s="34"/>
      <c r="N49"/>
      <c r="O49"/>
      <c r="P49"/>
    </row>
    <row r="50" spans="5:13" ht="14.25">
      <c r="E50" s="12" t="s">
        <v>25</v>
      </c>
      <c r="F50" s="14"/>
      <c r="G50" s="38">
        <f>+G49/2</f>
        <v>8275642.060546875</v>
      </c>
      <c r="H50" s="4"/>
      <c r="J50" s="42"/>
      <c r="K50" s="43"/>
      <c r="L50" s="44"/>
      <c r="M50" s="34"/>
    </row>
    <row r="51" spans="5:13" ht="14.25">
      <c r="E51" s="12" t="s">
        <v>23</v>
      </c>
      <c r="F51" s="14"/>
      <c r="G51" s="27">
        <f>+F$14</f>
        <v>7</v>
      </c>
      <c r="H51" s="4"/>
      <c r="J51" s="45" t="s">
        <v>10</v>
      </c>
      <c r="K51" s="46">
        <f>+G46+G49+G52</f>
        <v>79209716.86523438</v>
      </c>
      <c r="L51" s="47"/>
      <c r="M51" s="34"/>
    </row>
    <row r="52" spans="3:16" s="32" customFormat="1" ht="14.25">
      <c r="C52" s="35"/>
      <c r="D52"/>
      <c r="E52" s="28" t="s">
        <v>24</v>
      </c>
      <c r="F52" s="29"/>
      <c r="G52" s="30">
        <f>+G51*G50</f>
        <v>57929494.423828125</v>
      </c>
      <c r="H52" s="31">
        <f>+H49+1</f>
        <v>11</v>
      </c>
      <c r="I52" s="32">
        <f>+I49+F$15</f>
        <v>220</v>
      </c>
      <c r="J52" s="45" t="s">
        <v>12</v>
      </c>
      <c r="K52" s="48">
        <f>+G55</f>
        <v>202753230.48339844</v>
      </c>
      <c r="L52" s="47"/>
      <c r="M52" s="34"/>
      <c r="N52"/>
      <c r="O52"/>
      <c r="P52"/>
    </row>
    <row r="53" spans="5:13" ht="14.25">
      <c r="E53" s="12" t="s">
        <v>25</v>
      </c>
      <c r="F53" s="14"/>
      <c r="G53" s="38">
        <f>+G52/2</f>
        <v>28964747.211914062</v>
      </c>
      <c r="H53" s="4"/>
      <c r="J53" s="49" t="s">
        <v>14</v>
      </c>
      <c r="K53" s="50">
        <f>+K52+K51</f>
        <v>281962947.3486328</v>
      </c>
      <c r="L53" s="51"/>
      <c r="M53" s="34"/>
    </row>
    <row r="54" spans="5:13" ht="14.25">
      <c r="E54" s="12" t="s">
        <v>23</v>
      </c>
      <c r="F54" s="14"/>
      <c r="G54" s="27">
        <f>+F$14</f>
        <v>7</v>
      </c>
      <c r="H54" s="4"/>
      <c r="J54" s="45"/>
      <c r="K54" s="52"/>
      <c r="L54" s="47"/>
      <c r="M54" s="34"/>
    </row>
    <row r="55" spans="3:16" s="32" customFormat="1" ht="14.25">
      <c r="C55" s="35"/>
      <c r="D55"/>
      <c r="E55" s="53" t="s">
        <v>24</v>
      </c>
      <c r="F55" s="54"/>
      <c r="G55" s="30">
        <f>+G54*G53</f>
        <v>202753230.48339844</v>
      </c>
      <c r="H55" s="31">
        <f>+H52+1</f>
        <v>12</v>
      </c>
      <c r="I55" s="32">
        <f>+I52+F$15</f>
        <v>240</v>
      </c>
      <c r="J55" s="55"/>
      <c r="K55" s="56"/>
      <c r="L55" s="57"/>
      <c r="M55" s="34"/>
      <c r="N55"/>
      <c r="O55"/>
      <c r="P55"/>
    </row>
    <row r="65536" ht="14.25"/>
  </sheetData>
  <sheetProtection selectLockedCells="1" selectUnlockedCells="1"/>
  <mergeCells count="2">
    <mergeCell ref="J12:M12"/>
    <mergeCell ref="E19:F19"/>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34681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pperry</dc:creator>
  <cp:keywords/>
  <dc:description/>
  <cp:lastModifiedBy/>
  <cp:lastPrinted>2010-02-12T17:36:13Z</cp:lastPrinted>
  <dcterms:created xsi:type="dcterms:W3CDTF">2010-01-27T18:38:04Z</dcterms:created>
  <dcterms:modified xsi:type="dcterms:W3CDTF">2015-08-14T18:17:38Z</dcterms:modified>
  <cp:category/>
  <cp:version/>
  <cp:contentType/>
  <cp:contentStatus/>
  <cp:revision>19</cp:revision>
</cp:coreProperties>
</file>